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8195" windowHeight="106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Лист1!$A$1:$I$29</definedName>
  </definedNames>
  <calcPr calcId="144525"/>
</workbook>
</file>

<file path=xl/calcChain.xml><?xml version="1.0" encoding="utf-8"?>
<calcChain xmlns="http://schemas.openxmlformats.org/spreadsheetml/2006/main">
  <c r="C29" i="1" l="1"/>
  <c r="C28" i="1"/>
  <c r="D29" i="1"/>
  <c r="D28" i="1"/>
  <c r="D27" i="1"/>
  <c r="D26" i="1"/>
  <c r="B29" i="1" l="1"/>
  <c r="B28" i="1"/>
  <c r="B26" i="1" l="1"/>
  <c r="D11" i="1"/>
  <c r="D10" i="1"/>
  <c r="D9" i="1"/>
  <c r="D8" i="1"/>
  <c r="B27" i="1" l="1"/>
  <c r="C27" i="1" s="1"/>
  <c r="C26" i="1"/>
  <c r="C13" i="1"/>
  <c r="D13" i="1" s="1"/>
  <c r="C16" i="1" l="1"/>
  <c r="D16" i="1" s="1"/>
  <c r="C15" i="1"/>
  <c r="D15" i="1" s="1"/>
  <c r="C14" i="1"/>
  <c r="D14" i="1" s="1"/>
</calcChain>
</file>

<file path=xl/sharedStrings.xml><?xml version="1.0" encoding="utf-8"?>
<sst xmlns="http://schemas.openxmlformats.org/spreadsheetml/2006/main" count="42" uniqueCount="20">
  <si>
    <t>в среднем на душу</t>
  </si>
  <si>
    <t>трудоспособные</t>
  </si>
  <si>
    <t>дети</t>
  </si>
  <si>
    <t>пенсионеры</t>
  </si>
  <si>
    <t>темп роста</t>
  </si>
  <si>
    <t>Прожиточный минимум РФ на 22 год</t>
  </si>
  <si>
    <t>Прожиточный минимум РФ на 21 год</t>
  </si>
  <si>
    <t>Расчет прожиточного минимума в Республике Мордовия на 2022 год</t>
  </si>
  <si>
    <t xml:space="preserve">Новый расчет прожиточного минимума в РМ 
на 2022 год (с учетом пунктов 5 и 10 Правил) </t>
  </si>
  <si>
    <t>-111,68 руб.</t>
  </si>
  <si>
    <t>-121,84 руб.</t>
  </si>
  <si>
    <t xml:space="preserve">Новая расчетная величина прожиточного минимума РМ на 2022 год  </t>
  </si>
  <si>
    <t>Прожиточный минимум РМ на 2021 год</t>
  </si>
  <si>
    <t xml:space="preserve">с коэффициентом 1,09 утв. в Правилах </t>
  </si>
  <si>
    <t xml:space="preserve">Темп роста к утвержденному ПМ на 22 год </t>
  </si>
  <si>
    <t>Базовый прогноз индекса потребительских цен на 2022 год (распоряжение Правительства РМ от 15.11.2021 г. №708-Р)</t>
  </si>
  <si>
    <t>Утвержденный прожиточный минимум РМ на 2022 год (постановление Правительства РМ от 13.07.2021 г. №328)</t>
  </si>
  <si>
    <t xml:space="preserve">Темп роста к уровню 
ПМ на 21 год </t>
  </si>
  <si>
    <t xml:space="preserve">103,9% к уровню 2021 г. Прогноз СЭР от 12.10.2020 г. № 681  </t>
  </si>
  <si>
    <t>85% от федерального ПМ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</si>
</sst>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1" fontId="0" fillId="0" borderId="0" xfId="0" applyNumberForma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 applyBorder="1"/>
    <xf numFmtId="1" fontId="2" fillId="0" borderId="0" xfId="0" applyNumberFormat="1" applyFont="1" applyBorder="1"/>
    <xf numFmtId="9" fontId="2" fillId="0" borderId="0" xfId="0" applyNumberFormat="1" applyFont="1" applyBorder="1"/>
    <xf numFmtId="165" fontId="2" fillId="0" borderId="0" xfId="0" applyNumberFormat="1" applyFont="1" applyBorder="1"/>
    <xf numFmtId="0" fontId="2" fillId="2" borderId="0" xfId="0" applyFont="1" applyFill="1"/>
    <xf numFmtId="164" fontId="2" fillId="0" borderId="0" xfId="0" applyNumberFormat="1" applyFont="1"/>
    <xf numFmtId="0" fontId="2" fillId="2" borderId="1" xfId="0" applyFont="1" applyFill="1" applyBorder="1"/>
    <xf numFmtId="164" fontId="2" fillId="0" borderId="1" xfId="0" applyNumberFormat="1" applyFont="1" applyBorder="1"/>
    <xf numFmtId="164" fontId="2" fillId="3" borderId="1" xfId="0" applyNumberFormat="1" applyFont="1" applyFill="1" applyBorder="1"/>
    <xf numFmtId="1" fontId="1" fillId="0" borderId="1" xfId="0" applyNumberFormat="1" applyFont="1" applyBorder="1"/>
    <xf numFmtId="1" fontId="1" fillId="0" borderId="0" xfId="0" applyNumberFormat="1" applyFont="1" applyBorder="1"/>
    <xf numFmtId="0" fontId="2" fillId="0" borderId="0" xfId="0" applyFont="1" applyAlignment="1">
      <alignment wrapText="1"/>
    </xf>
    <xf numFmtId="165" fontId="2" fillId="0" borderId="0" xfId="0" applyNumberFormat="1" applyFont="1"/>
    <xf numFmtId="165" fontId="2" fillId="3" borderId="0" xfId="0" applyNumberFormat="1" applyFont="1" applyFill="1"/>
    <xf numFmtId="49" fontId="2" fillId="0" borderId="0" xfId="0" applyNumberFormat="1" applyFont="1"/>
    <xf numFmtId="2" fontId="1" fillId="0" borderId="0" xfId="0" applyNumberFormat="1" applyFont="1" applyAlignment="1"/>
    <xf numFmtId="165" fontId="2" fillId="0" borderId="0" xfId="0" applyNumberFormat="1" applyFont="1" applyAlignment="1">
      <alignment horizont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/>
    <xf numFmtId="165" fontId="2" fillId="0" borderId="1" xfId="0" applyNumberFormat="1" applyFont="1" applyBorder="1"/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/>
    <xf numFmtId="0" fontId="0" fillId="0" borderId="0" xfId="0" applyAlignment="1"/>
    <xf numFmtId="0" fontId="2" fillId="0" borderId="6" xfId="0" applyFont="1" applyBorder="1" applyAlignment="1"/>
    <xf numFmtId="0" fontId="0" fillId="0" borderId="0" xfId="0" applyAlignment="1"/>
    <xf numFmtId="165" fontId="2" fillId="0" borderId="6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view="pageBreakPreview" zoomScale="60" zoomScaleNormal="100" workbookViewId="0">
      <selection activeCell="S5" sqref="S5"/>
    </sheetView>
  </sheetViews>
  <sheetFormatPr defaultRowHeight="15" x14ac:dyDescent="0.25"/>
  <cols>
    <col min="1" max="1" width="34.28515625" customWidth="1"/>
    <col min="2" max="2" width="18.42578125" customWidth="1"/>
    <col min="3" max="3" width="17.42578125" customWidth="1"/>
    <col min="4" max="4" width="14.7109375" customWidth="1"/>
    <col min="6" max="6" width="36.28515625" customWidth="1"/>
    <col min="7" max="7" width="19.42578125" customWidth="1"/>
    <col min="8" max="8" width="16.85546875" customWidth="1"/>
    <col min="9" max="9" width="11.42578125" customWidth="1"/>
  </cols>
  <sheetData>
    <row r="1" spans="1:14" x14ac:dyDescent="0.25">
      <c r="A1" s="30" t="s">
        <v>7</v>
      </c>
      <c r="B1" s="30"/>
      <c r="C1" s="30"/>
      <c r="D1" s="3"/>
      <c r="E1" s="3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4"/>
      <c r="B2" s="4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5">
      <c r="A3" s="31" t="s">
        <v>6</v>
      </c>
      <c r="B3" s="5" t="s">
        <v>0</v>
      </c>
      <c r="C3" s="5">
        <v>11653</v>
      </c>
      <c r="D3" s="3"/>
      <c r="E3" s="3"/>
      <c r="F3" s="3"/>
      <c r="G3" s="6"/>
      <c r="H3" s="7"/>
      <c r="I3" s="8"/>
      <c r="J3" s="3"/>
      <c r="K3" s="3"/>
      <c r="L3" s="3"/>
      <c r="M3" s="3"/>
      <c r="N3" s="3"/>
    </row>
    <row r="4" spans="1:14" x14ac:dyDescent="0.25">
      <c r="A4" s="32"/>
      <c r="B4" s="5" t="s">
        <v>1</v>
      </c>
      <c r="C4" s="5">
        <v>12702</v>
      </c>
      <c r="D4" s="3"/>
      <c r="E4" s="3"/>
      <c r="F4" s="3"/>
      <c r="G4" s="6"/>
      <c r="H4" s="7"/>
      <c r="I4" s="8"/>
      <c r="J4" s="3"/>
      <c r="K4" s="3"/>
      <c r="L4" s="3"/>
      <c r="M4" s="3"/>
      <c r="N4" s="3"/>
    </row>
    <row r="5" spans="1:14" x14ac:dyDescent="0.25">
      <c r="A5" s="32"/>
      <c r="B5" s="5" t="s">
        <v>2</v>
      </c>
      <c r="C5" s="5">
        <v>11303</v>
      </c>
      <c r="D5" s="3"/>
      <c r="E5" s="3"/>
      <c r="F5" s="3"/>
      <c r="G5" s="6"/>
      <c r="H5" s="7"/>
      <c r="I5" s="9"/>
      <c r="J5" s="3"/>
      <c r="K5" s="3"/>
      <c r="L5" s="3"/>
      <c r="M5" s="3"/>
      <c r="N5" s="3"/>
    </row>
    <row r="6" spans="1:14" x14ac:dyDescent="0.25">
      <c r="A6" s="33"/>
      <c r="B6" s="5" t="s">
        <v>3</v>
      </c>
      <c r="C6" s="5">
        <v>10022</v>
      </c>
      <c r="D6" s="3"/>
      <c r="E6" s="3"/>
      <c r="F6" s="3"/>
      <c r="G6" s="6"/>
      <c r="H6" s="7"/>
      <c r="I6" s="9"/>
      <c r="J6" s="3"/>
      <c r="K6" s="3"/>
      <c r="L6" s="3"/>
      <c r="M6" s="3"/>
      <c r="N6" s="3"/>
    </row>
    <row r="7" spans="1:14" x14ac:dyDescent="0.25">
      <c r="A7" s="10"/>
      <c r="B7" s="10"/>
      <c r="C7" s="10"/>
      <c r="D7" s="3" t="s">
        <v>4</v>
      </c>
      <c r="E7" s="3"/>
      <c r="F7" s="3"/>
      <c r="G7" s="6"/>
      <c r="H7" s="6"/>
      <c r="I7" s="6"/>
      <c r="J7" s="3"/>
      <c r="K7" s="3"/>
      <c r="L7" s="3"/>
      <c r="M7" s="3"/>
      <c r="N7" s="3"/>
    </row>
    <row r="8" spans="1:14" x14ac:dyDescent="0.25">
      <c r="A8" s="27" t="s">
        <v>5</v>
      </c>
      <c r="B8" s="5" t="s">
        <v>0</v>
      </c>
      <c r="C8" s="5">
        <v>12654</v>
      </c>
      <c r="D8" s="11">
        <f>C8/C3*100</f>
        <v>108.59006264481251</v>
      </c>
      <c r="E8" s="3"/>
      <c r="F8" s="3"/>
      <c r="G8" s="6"/>
      <c r="H8" s="7"/>
      <c r="I8" s="8"/>
      <c r="J8" s="3"/>
      <c r="K8" s="3"/>
      <c r="L8" s="3"/>
      <c r="M8" s="3"/>
      <c r="N8" s="3"/>
    </row>
    <row r="9" spans="1:14" x14ac:dyDescent="0.25">
      <c r="A9" s="28"/>
      <c r="B9" s="5" t="s">
        <v>1</v>
      </c>
      <c r="C9" s="5">
        <v>13793</v>
      </c>
      <c r="D9" s="11">
        <f>C9/C4*100</f>
        <v>108.58919855140923</v>
      </c>
      <c r="E9" s="3"/>
      <c r="F9" s="3"/>
      <c r="G9" s="6"/>
      <c r="H9" s="7"/>
      <c r="I9" s="8"/>
      <c r="J9" s="3"/>
      <c r="K9" s="3"/>
      <c r="L9" s="3"/>
      <c r="M9" s="3"/>
      <c r="N9" s="3"/>
    </row>
    <row r="10" spans="1:14" x14ac:dyDescent="0.25">
      <c r="A10" s="28"/>
      <c r="B10" s="5" t="s">
        <v>2</v>
      </c>
      <c r="C10" s="5">
        <v>12274</v>
      </c>
      <c r="D10" s="11">
        <f>C10/C5*100</f>
        <v>108.59063965318943</v>
      </c>
      <c r="E10" s="3"/>
      <c r="F10" s="3"/>
      <c r="G10" s="6"/>
      <c r="H10" s="7"/>
      <c r="I10" s="9"/>
      <c r="J10" s="3"/>
      <c r="K10" s="3"/>
      <c r="L10" s="3"/>
      <c r="M10" s="3"/>
      <c r="N10" s="3"/>
    </row>
    <row r="11" spans="1:14" x14ac:dyDescent="0.25">
      <c r="A11" s="29"/>
      <c r="B11" s="5" t="s">
        <v>3</v>
      </c>
      <c r="C11" s="5">
        <v>10882</v>
      </c>
      <c r="D11" s="11">
        <f>C11/C6*100</f>
        <v>108.58112153262822</v>
      </c>
      <c r="E11" s="3"/>
      <c r="F11" s="3"/>
      <c r="G11" s="6"/>
      <c r="H11" s="7"/>
      <c r="I11" s="9"/>
      <c r="J11" s="3"/>
      <c r="K11" s="3"/>
      <c r="L11" s="3"/>
      <c r="M11" s="3"/>
      <c r="N11" s="3"/>
    </row>
    <row r="12" spans="1:14" x14ac:dyDescent="0.25">
      <c r="A12" s="12"/>
      <c r="B12" s="12"/>
      <c r="C12" s="12"/>
      <c r="D12" s="3" t="s">
        <v>4</v>
      </c>
      <c r="E12" s="3"/>
      <c r="F12" s="3"/>
      <c r="G12" s="6"/>
      <c r="H12" s="6"/>
      <c r="I12" s="6"/>
      <c r="J12" s="3"/>
      <c r="K12" s="3"/>
      <c r="L12" s="3"/>
      <c r="M12" s="3"/>
      <c r="N12" s="3"/>
    </row>
    <row r="13" spans="1:14" x14ac:dyDescent="0.25">
      <c r="A13" s="27" t="s">
        <v>11</v>
      </c>
      <c r="B13" s="5" t="s">
        <v>0</v>
      </c>
      <c r="C13" s="5">
        <f>C8*85%</f>
        <v>10755.9</v>
      </c>
      <c r="D13" s="18">
        <f>C13/C18</f>
        <v>1.0588600118133491</v>
      </c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5">
      <c r="A14" s="28"/>
      <c r="B14" s="5" t="s">
        <v>1</v>
      </c>
      <c r="C14" s="13">
        <f>C13*1.09</f>
        <v>11723.931</v>
      </c>
      <c r="D14" s="18">
        <f>C14/C19</f>
        <v>1.058881051300578</v>
      </c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25">
      <c r="A15" s="28"/>
      <c r="B15" s="5" t="s">
        <v>2</v>
      </c>
      <c r="C15" s="14">
        <f>C13*0.97</f>
        <v>10433.223</v>
      </c>
      <c r="D15" s="19">
        <f>C15/C20</f>
        <v>0.98939999999999995</v>
      </c>
      <c r="E15" s="20" t="s">
        <v>9</v>
      </c>
      <c r="F15" s="3"/>
      <c r="G15" s="3"/>
      <c r="H15" s="3"/>
      <c r="I15" s="3"/>
      <c r="J15" s="3"/>
      <c r="K15" s="3"/>
      <c r="L15" s="3"/>
      <c r="M15" s="3"/>
      <c r="N15" s="3"/>
    </row>
    <row r="16" spans="1:14" x14ac:dyDescent="0.25">
      <c r="A16" s="29"/>
      <c r="B16" s="5" t="s">
        <v>3</v>
      </c>
      <c r="C16" s="14">
        <f>C13*0.86</f>
        <v>9250.0739999999987</v>
      </c>
      <c r="D16" s="19">
        <f>C16/C21</f>
        <v>0.98699039692701651</v>
      </c>
      <c r="E16" s="20" t="s">
        <v>10</v>
      </c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5">
      <c r="A17" s="12"/>
      <c r="B17" s="12"/>
      <c r="C17" s="1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5">
      <c r="A18" s="27" t="s">
        <v>16</v>
      </c>
      <c r="B18" s="5" t="s">
        <v>0</v>
      </c>
      <c r="C18" s="5">
        <v>10158</v>
      </c>
      <c r="D18" s="3" t="s">
        <v>19</v>
      </c>
      <c r="E18" s="3"/>
      <c r="F18" s="3"/>
      <c r="G18" s="27" t="s">
        <v>12</v>
      </c>
      <c r="H18" s="5" t="s">
        <v>0</v>
      </c>
      <c r="I18" s="5">
        <v>9716</v>
      </c>
      <c r="J18" s="6"/>
      <c r="K18" s="3"/>
      <c r="L18" s="3"/>
      <c r="M18" s="3"/>
      <c r="N18" s="3"/>
    </row>
    <row r="19" spans="1:14" x14ac:dyDescent="0.25">
      <c r="A19" s="28"/>
      <c r="B19" s="5" t="s">
        <v>1</v>
      </c>
      <c r="C19" s="5">
        <v>11072</v>
      </c>
      <c r="D19" s="3" t="s">
        <v>13</v>
      </c>
      <c r="E19" s="3"/>
      <c r="F19" s="3"/>
      <c r="G19" s="28"/>
      <c r="H19" s="5" t="s">
        <v>1</v>
      </c>
      <c r="I19" s="5">
        <v>10442</v>
      </c>
      <c r="J19" s="6"/>
      <c r="K19" s="3"/>
      <c r="L19" s="3"/>
      <c r="M19" s="3"/>
      <c r="N19" s="3"/>
    </row>
    <row r="20" spans="1:14" x14ac:dyDescent="0.25">
      <c r="A20" s="28"/>
      <c r="B20" s="5" t="s">
        <v>2</v>
      </c>
      <c r="C20" s="5">
        <v>10545</v>
      </c>
      <c r="D20" s="3" t="s">
        <v>18</v>
      </c>
      <c r="E20" s="3"/>
      <c r="F20" s="3"/>
      <c r="G20" s="28"/>
      <c r="H20" s="5" t="s">
        <v>2</v>
      </c>
      <c r="I20" s="5">
        <v>10149</v>
      </c>
      <c r="J20" s="6"/>
      <c r="K20" s="3"/>
      <c r="L20" s="3"/>
      <c r="M20" s="3"/>
      <c r="N20" s="3"/>
    </row>
    <row r="21" spans="1:14" x14ac:dyDescent="0.25">
      <c r="A21" s="29"/>
      <c r="B21" s="5" t="s">
        <v>3</v>
      </c>
      <c r="C21" s="5">
        <v>9372</v>
      </c>
      <c r="D21" s="3" t="s">
        <v>18</v>
      </c>
      <c r="E21" s="3"/>
      <c r="F21" s="3"/>
      <c r="G21" s="29"/>
      <c r="H21" s="5" t="s">
        <v>3</v>
      </c>
      <c r="I21" s="5">
        <v>9020</v>
      </c>
      <c r="J21" s="6"/>
      <c r="K21" s="3"/>
      <c r="L21" s="3"/>
      <c r="M21" s="3"/>
      <c r="N21" s="3"/>
    </row>
    <row r="22" spans="1:14" x14ac:dyDescent="0.25">
      <c r="A22" s="23"/>
      <c r="B22" s="24"/>
      <c r="C22" s="2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ht="48.75" customHeight="1" x14ac:dyDescent="0.25">
      <c r="A23" s="37" t="s">
        <v>15</v>
      </c>
      <c r="B23" s="38"/>
      <c r="C23" s="25">
        <v>1.0409999999999999</v>
      </c>
      <c r="D23" s="40"/>
      <c r="E23" s="39"/>
      <c r="F23" s="39"/>
      <c r="G23" s="39"/>
      <c r="H23" s="39"/>
      <c r="I23" s="39"/>
      <c r="J23" s="39"/>
      <c r="K23" s="39"/>
      <c r="L23" s="3"/>
      <c r="M23" s="3"/>
      <c r="N23" s="3"/>
    </row>
    <row r="24" spans="1:14" x14ac:dyDescent="0.25">
      <c r="A24" s="10"/>
      <c r="B24" s="10"/>
      <c r="C24" s="10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ht="45" customHeight="1" x14ac:dyDescent="0.25">
      <c r="A25" s="34" t="s">
        <v>8</v>
      </c>
      <c r="B25" s="35"/>
      <c r="C25" s="26" t="s">
        <v>14</v>
      </c>
      <c r="D25" s="26" t="s">
        <v>17</v>
      </c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5">
      <c r="A26" s="5" t="s">
        <v>0</v>
      </c>
      <c r="B26" s="15">
        <f>C8*85%</f>
        <v>10755.9</v>
      </c>
      <c r="C26" s="22">
        <f>B26/C18</f>
        <v>1.0588600118133491</v>
      </c>
      <c r="D26" s="22">
        <f>B26/I18</f>
        <v>1.1070296418279126</v>
      </c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5">
      <c r="A27" s="5" t="s">
        <v>1</v>
      </c>
      <c r="B27" s="15">
        <f>B26*1.09</f>
        <v>11723.931</v>
      </c>
      <c r="C27" s="22">
        <f t="shared" ref="C27" si="0">B27/C19</f>
        <v>1.058881051300578</v>
      </c>
      <c r="D27" s="22">
        <f>B27/I19</f>
        <v>1.1227668071250718</v>
      </c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5">
      <c r="A28" s="5" t="s">
        <v>2</v>
      </c>
      <c r="B28" s="15">
        <f>I20*C23</f>
        <v>10565.108999999999</v>
      </c>
      <c r="C28" s="42">
        <f>B28/C20</f>
        <v>1.0019069701280225</v>
      </c>
      <c r="D28" s="22">
        <f>B28/I20</f>
        <v>1.0409999999999999</v>
      </c>
      <c r="E28" s="41"/>
      <c r="F28" s="41"/>
      <c r="G28" s="41"/>
      <c r="H28" s="41"/>
      <c r="I28" s="41"/>
      <c r="J28" s="18"/>
      <c r="K28" s="3"/>
      <c r="L28" s="3"/>
      <c r="M28" s="3"/>
      <c r="N28" s="3"/>
    </row>
    <row r="29" spans="1:14" x14ac:dyDescent="0.25">
      <c r="A29" s="5" t="s">
        <v>3</v>
      </c>
      <c r="B29" s="15">
        <f>I21*C23</f>
        <v>9389.82</v>
      </c>
      <c r="C29" s="42">
        <f>B29/C21</f>
        <v>1.0019014084507043</v>
      </c>
      <c r="D29" s="22">
        <f>B29/I21</f>
        <v>1.0409999999999999</v>
      </c>
      <c r="E29" s="41"/>
      <c r="F29" s="41"/>
      <c r="G29" s="41"/>
      <c r="H29" s="41"/>
      <c r="I29" s="41"/>
      <c r="J29" s="18"/>
      <c r="K29" s="3"/>
      <c r="L29" s="3"/>
      <c r="M29" s="3"/>
      <c r="N29" s="3"/>
    </row>
    <row r="30" spans="1:14" x14ac:dyDescent="0.25">
      <c r="A30" s="6"/>
      <c r="B30" s="16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ht="27" customHeight="1" x14ac:dyDescent="0.25">
      <c r="A31" s="36"/>
      <c r="B31" s="36"/>
      <c r="C31" s="1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5">
      <c r="A32" s="1"/>
      <c r="B32" s="2"/>
    </row>
    <row r="33" spans="1:2" x14ac:dyDescent="0.25">
      <c r="A33" s="1"/>
      <c r="B33" s="2"/>
    </row>
  </sheetData>
  <mergeCells count="10">
    <mergeCell ref="A31:B31"/>
    <mergeCell ref="A13:A16"/>
    <mergeCell ref="A8:A11"/>
    <mergeCell ref="A18:A21"/>
    <mergeCell ref="A23:B23"/>
    <mergeCell ref="G18:G21"/>
    <mergeCell ref="A1:C1"/>
    <mergeCell ref="A3:A6"/>
    <mergeCell ref="A25:B25"/>
    <mergeCell ref="D23:K23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Матянин Евгений Анатольевич</dc:creator>
  <cp:lastModifiedBy>Матянин Евгений Анатольевич</cp:lastModifiedBy>
  <cp:lastPrinted>2021-11-19T08:26:57Z</cp:lastPrinted>
  <dcterms:created xsi:type="dcterms:W3CDTF">2021-06-15T08:05:55Z</dcterms:created>
  <dcterms:modified xsi:type="dcterms:W3CDTF">2021-11-19T15:04:41Z</dcterms:modified>
</cp:coreProperties>
</file>